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UPLOAD\DECEMBER 2024\"/>
    </mc:Choice>
  </mc:AlternateContent>
  <xr:revisionPtr revIDLastSave="0" documentId="8_{FDA6E8D7-7B40-4457-9F8C-6F0B173FA8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_FilterDatabase" localSheetId="1" hidden="1">Sheet2!$A$6:$F$6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3" i="1" l="1"/>
  <c r="F53" i="1" s="1"/>
  <c r="D53" i="1"/>
  <c r="C53" i="1"/>
  <c r="F52" i="1"/>
  <c r="F51" i="1"/>
  <c r="F50" i="1"/>
  <c r="F49" i="1"/>
  <c r="F48" i="1"/>
  <c r="E46" i="1"/>
  <c r="F46" i="1" s="1"/>
  <c r="D46" i="1"/>
  <c r="C46" i="1"/>
  <c r="F45" i="1"/>
  <c r="F44" i="1"/>
  <c r="E42" i="1"/>
  <c r="D42" i="1"/>
  <c r="C42" i="1"/>
  <c r="F41" i="1"/>
  <c r="C39" i="1"/>
  <c r="C54" i="1" s="1"/>
  <c r="E38" i="1"/>
  <c r="D38" i="1"/>
  <c r="C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E21" i="1"/>
  <c r="E39" i="1" s="1"/>
  <c r="D21" i="1"/>
  <c r="D39" i="1" s="1"/>
  <c r="D54" i="1" s="1"/>
  <c r="C21" i="1"/>
  <c r="F20" i="1"/>
  <c r="F19" i="1"/>
  <c r="F18" i="1"/>
  <c r="F17" i="1"/>
  <c r="F16" i="1"/>
  <c r="F14" i="1"/>
  <c r="F13" i="1"/>
  <c r="F12" i="1"/>
  <c r="F11" i="1"/>
  <c r="F10" i="1"/>
  <c r="F9" i="1"/>
  <c r="F8" i="1"/>
  <c r="F38" i="1" l="1"/>
  <c r="F42" i="1"/>
  <c r="F21" i="1"/>
  <c r="F39" i="1"/>
  <c r="E54" i="1"/>
  <c r="F54" i="1" l="1"/>
  <c r="E56" i="1"/>
  <c r="F56" i="1" s="1"/>
</calcChain>
</file>

<file path=xl/sharedStrings.xml><?xml version="1.0" encoding="utf-8"?>
<sst xmlns="http://schemas.openxmlformats.org/spreadsheetml/2006/main" count="112" uniqueCount="61">
  <si>
    <t>STATE LEVEL BANKERS' COMMITTEE BIHAR, PATNA</t>
  </si>
  <si>
    <t>(Rs. In Crore )</t>
  </si>
  <si>
    <t>SL. NO</t>
  </si>
  <si>
    <t xml:space="preserve">BANK NAME </t>
  </si>
  <si>
    <t>NO. OF BRANCHES</t>
  </si>
  <si>
    <t>DEPOSITS</t>
  </si>
  <si>
    <t>ADVANCES (INCL O/S BIHAR)</t>
  </si>
  <si>
    <t>C:D RATIO (%)</t>
  </si>
  <si>
    <t>LEAD BANKS</t>
  </si>
  <si>
    <t>STATE BANK OF INDIA</t>
  </si>
  <si>
    <t>BANK OF BARODA</t>
  </si>
  <si>
    <t>CANARA BANK</t>
  </si>
  <si>
    <t>CENTRAL BANK OF INDIA</t>
  </si>
  <si>
    <t>PUNJAB NATIONAL BANK</t>
  </si>
  <si>
    <t>UNION BANK OF INDIA</t>
  </si>
  <si>
    <t>UCO BANK</t>
  </si>
  <si>
    <t/>
  </si>
  <si>
    <t>OTHER BANKS</t>
  </si>
  <si>
    <t>BANK OF INDIA</t>
  </si>
  <si>
    <t>BANK OF MAHARASHTRA</t>
  </si>
  <si>
    <t>INDIAN BANK</t>
  </si>
  <si>
    <t>INDIAN OVERSEAS BANK</t>
  </si>
  <si>
    <t>PUNJAB AND SIND BANK</t>
  </si>
  <si>
    <t xml:space="preserve">TOTAL PUBLIC SECTOR BANKS </t>
  </si>
  <si>
    <t xml:space="preserve">PRIVATE BANKS </t>
  </si>
  <si>
    <t>AXIS BANK</t>
  </si>
  <si>
    <t>BANDHAN BANK</t>
  </si>
  <si>
    <t>FEDERAL BANK</t>
  </si>
  <si>
    <t>HDFC BANK</t>
  </si>
  <si>
    <t>ICICI BANK</t>
  </si>
  <si>
    <t>IDBI BANK</t>
  </si>
  <si>
    <t>INDUSIND BANK</t>
  </si>
  <si>
    <t>J &amp; K BANK</t>
  </si>
  <si>
    <t>KARNATAKA BANK</t>
  </si>
  <si>
    <t>KOTAK MAHINDRA BANK</t>
  </si>
  <si>
    <t>SOUTH INDIAN BANK</t>
  </si>
  <si>
    <t>YES BANK</t>
  </si>
  <si>
    <t>KARUR VYSYA BANK</t>
  </si>
  <si>
    <t>IDFC FIRST BANK</t>
  </si>
  <si>
    <t>RBL BANK</t>
  </si>
  <si>
    <t>TOTAL PRIVATE SECTOR BANKS</t>
  </si>
  <si>
    <t xml:space="preserve">Total COMM.  BANKS </t>
  </si>
  <si>
    <t xml:space="preserve">CO-OPERATIVE BANKS </t>
  </si>
  <si>
    <t>STATE CO-OP. BANK</t>
  </si>
  <si>
    <t xml:space="preserve">REGIONAL RURAL BANKS </t>
  </si>
  <si>
    <t>DAKSHIN BIHAR GRAMIN BANK</t>
  </si>
  <si>
    <t>UTTAR BIHAR GRAMIN BANK</t>
  </si>
  <si>
    <t>TOTAL REGIONAL RURAL BANKS</t>
  </si>
  <si>
    <t xml:space="preserve">SMALL FINANCE BANK </t>
  </si>
  <si>
    <t>JANA SMALL FIN. BANK</t>
  </si>
  <si>
    <t>UJJIVAN SMALL FIN. BANK</t>
  </si>
  <si>
    <t>UTKARSH SMALL FIN. BANK</t>
  </si>
  <si>
    <t>ESAF SMALL FIN. BANK</t>
  </si>
  <si>
    <t>UNITY SMALL FINANCE BANK</t>
  </si>
  <si>
    <t xml:space="preserve">TOTAL SMALL FINANCE BANK  </t>
  </si>
  <si>
    <t xml:space="preserve">(CONVENOR- STATE BANK OF INDIA)   </t>
  </si>
  <si>
    <t>REPORT ON BANK WISE DEPOSITS , ADVANCES &amp; C:D RATIO FY : 2024 - 25 AS ON : 31.12.2024</t>
  </si>
  <si>
    <t>TOTAL</t>
  </si>
  <si>
    <t>RIDF</t>
  </si>
  <si>
    <t>TOTAL (ADVANCE + RIDF)</t>
  </si>
  <si>
    <t xml:space="preserve">TOTAL CO-OPERATIVE BANKS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</si>
</sst>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0.00;[Red]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65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2" fontId="2" fillId="0" borderId="2" xfId="0" applyNumberFormat="1" applyFont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2" fontId="2" fillId="0" borderId="3" xfId="0" applyNumberFormat="1" applyFont="1" applyBorder="1" applyAlignment="1">
      <alignment horizontal="right" vertical="center"/>
    </xf>
    <xf numFmtId="2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6"/>
  <sheetViews>
    <sheetView tabSelected="1" zoomScaleNormal="100" workbookViewId="0">
      <selection activeCell="O49" sqref="O49"/>
    </sheetView>
  </sheetViews>
  <sheetFormatPr defaultRowHeight="15" x14ac:dyDescent="0.25"/>
  <cols>
    <col min="1" max="1" width="7.42578125" style="1" bestFit="1" customWidth="1"/>
    <col min="2" max="2" width="32" style="2" bestFit="1" customWidth="1"/>
    <col min="3" max="3" width="17.7109375" style="1" customWidth="1"/>
    <col min="4" max="5" width="17.7109375" style="8" customWidth="1"/>
    <col min="6" max="6" width="17.7109375" style="3" customWidth="1"/>
  </cols>
  <sheetData>
    <row r="1" spans="1:6" ht="15.75" x14ac:dyDescent="0.25">
      <c r="A1" s="21" t="s">
        <v>0</v>
      </c>
      <c r="B1" s="21"/>
      <c r="C1" s="21"/>
      <c r="D1" s="21"/>
      <c r="E1" s="21"/>
      <c r="F1" s="21"/>
    </row>
    <row r="2" spans="1:6" ht="15.75" x14ac:dyDescent="0.25">
      <c r="A2" s="22" t="s">
        <v>55</v>
      </c>
      <c r="B2" s="22"/>
      <c r="C2" s="22"/>
      <c r="D2" s="22"/>
      <c r="E2" s="22"/>
      <c r="F2" s="22"/>
    </row>
    <row r="3" spans="1:6" ht="15.75" x14ac:dyDescent="0.25">
      <c r="A3" s="22" t="s">
        <v>56</v>
      </c>
      <c r="B3" s="22"/>
      <c r="C3" s="22"/>
      <c r="D3" s="22"/>
      <c r="E3" s="22"/>
      <c r="F3" s="22"/>
    </row>
    <row r="4" spans="1:6" ht="15.75" x14ac:dyDescent="0.25">
      <c r="A4" s="23" t="s">
        <v>1</v>
      </c>
      <c r="B4" s="23"/>
      <c r="C4" s="23"/>
      <c r="D4" s="23"/>
      <c r="E4" s="23"/>
      <c r="F4" s="23"/>
    </row>
    <row r="5" spans="1:6" x14ac:dyDescent="0.25">
      <c r="A5" s="24" t="s">
        <v>2</v>
      </c>
      <c r="B5" s="24" t="s">
        <v>3</v>
      </c>
      <c r="C5" s="25" t="s">
        <v>4</v>
      </c>
      <c r="D5" s="26" t="s">
        <v>5</v>
      </c>
      <c r="E5" s="26" t="s">
        <v>6</v>
      </c>
      <c r="F5" s="27" t="s">
        <v>7</v>
      </c>
    </row>
    <row r="6" spans="1:6" ht="32.25" customHeight="1" x14ac:dyDescent="0.25">
      <c r="A6" s="24"/>
      <c r="B6" s="24"/>
      <c r="C6" s="25"/>
      <c r="D6" s="26"/>
      <c r="E6" s="26"/>
      <c r="F6" s="27"/>
    </row>
    <row r="7" spans="1:6" s="4" customFormat="1" ht="18" customHeight="1" x14ac:dyDescent="0.25">
      <c r="A7" s="5"/>
      <c r="B7" s="7" t="s">
        <v>8</v>
      </c>
      <c r="C7" s="5"/>
      <c r="D7" s="9"/>
      <c r="E7" s="9"/>
      <c r="F7" s="6"/>
    </row>
    <row r="8" spans="1:6" ht="18" customHeight="1" x14ac:dyDescent="0.25">
      <c r="A8" s="12">
        <v>1</v>
      </c>
      <c r="B8" s="13" t="s">
        <v>9</v>
      </c>
      <c r="C8" s="12">
        <v>1033</v>
      </c>
      <c r="D8" s="14">
        <v>170654.93</v>
      </c>
      <c r="E8" s="14">
        <v>73616.5</v>
      </c>
      <c r="F8" s="15">
        <f t="shared" ref="F8:F14" si="0">(E8/D8)*100</f>
        <v>43.137634523655429</v>
      </c>
    </row>
    <row r="9" spans="1:6" ht="18" customHeight="1" x14ac:dyDescent="0.25">
      <c r="A9" s="12">
        <v>2</v>
      </c>
      <c r="B9" s="13" t="s">
        <v>10</v>
      </c>
      <c r="C9" s="12">
        <v>303</v>
      </c>
      <c r="D9" s="14">
        <v>24723.43</v>
      </c>
      <c r="E9" s="14">
        <v>12863.23</v>
      </c>
      <c r="F9" s="15">
        <f t="shared" si="0"/>
        <v>52.028500899753794</v>
      </c>
    </row>
    <row r="10" spans="1:6" ht="18" customHeight="1" x14ac:dyDescent="0.25">
      <c r="A10" s="12">
        <v>3</v>
      </c>
      <c r="B10" s="13" t="s">
        <v>11</v>
      </c>
      <c r="C10" s="12">
        <v>326</v>
      </c>
      <c r="D10" s="14">
        <v>36231.230000000003</v>
      </c>
      <c r="E10" s="14">
        <v>16636.599999999999</v>
      </c>
      <c r="F10" s="15">
        <f t="shared" si="0"/>
        <v>45.917844908936289</v>
      </c>
    </row>
    <row r="11" spans="1:6" ht="18" customHeight="1" x14ac:dyDescent="0.25">
      <c r="A11" s="12">
        <v>4</v>
      </c>
      <c r="B11" s="13" t="s">
        <v>12</v>
      </c>
      <c r="C11" s="12">
        <v>428</v>
      </c>
      <c r="D11" s="14">
        <v>28152.26</v>
      </c>
      <c r="E11" s="14">
        <v>12443.14</v>
      </c>
      <c r="F11" s="15">
        <f t="shared" si="0"/>
        <v>44.19943549825129</v>
      </c>
    </row>
    <row r="12" spans="1:6" ht="18" customHeight="1" x14ac:dyDescent="0.25">
      <c r="A12" s="12">
        <v>5</v>
      </c>
      <c r="B12" s="13" t="s">
        <v>13</v>
      </c>
      <c r="C12" s="12">
        <v>707</v>
      </c>
      <c r="D12" s="14">
        <v>59484.32</v>
      </c>
      <c r="E12" s="14">
        <v>24449.71</v>
      </c>
      <c r="F12" s="15">
        <f t="shared" si="0"/>
        <v>41.102781371628687</v>
      </c>
    </row>
    <row r="13" spans="1:6" ht="18" customHeight="1" x14ac:dyDescent="0.25">
      <c r="A13" s="12">
        <v>6</v>
      </c>
      <c r="B13" s="13" t="s">
        <v>14</v>
      </c>
      <c r="C13" s="12">
        <v>236</v>
      </c>
      <c r="D13" s="14">
        <v>15648.6</v>
      </c>
      <c r="E13" s="14">
        <v>6381.76</v>
      </c>
      <c r="F13" s="15">
        <f t="shared" si="0"/>
        <v>40.781667369604953</v>
      </c>
    </row>
    <row r="14" spans="1:6" ht="18" customHeight="1" x14ac:dyDescent="0.25">
      <c r="A14" s="12">
        <v>7</v>
      </c>
      <c r="B14" s="13" t="s">
        <v>15</v>
      </c>
      <c r="C14" s="12">
        <v>242</v>
      </c>
      <c r="D14" s="14">
        <v>12708.83</v>
      </c>
      <c r="E14" s="14">
        <v>5570.84</v>
      </c>
      <c r="F14" s="15">
        <f t="shared" si="0"/>
        <v>43.834404898011861</v>
      </c>
    </row>
    <row r="15" spans="1:6" ht="18" customHeight="1" x14ac:dyDescent="0.25">
      <c r="A15" s="12" t="s">
        <v>16</v>
      </c>
      <c r="B15" s="13" t="s">
        <v>17</v>
      </c>
      <c r="C15" s="12"/>
      <c r="D15" s="14"/>
      <c r="E15" s="14"/>
      <c r="F15" s="16"/>
    </row>
    <row r="16" spans="1:6" ht="18" customHeight="1" x14ac:dyDescent="0.25">
      <c r="A16" s="12">
        <v>8</v>
      </c>
      <c r="B16" s="13" t="s">
        <v>18</v>
      </c>
      <c r="C16" s="12">
        <v>349</v>
      </c>
      <c r="D16" s="14">
        <v>29763.52</v>
      </c>
      <c r="E16" s="14">
        <v>13000.89</v>
      </c>
      <c r="F16" s="15">
        <f t="shared" ref="F16:F21" si="1">(E16/D16)*100</f>
        <v>43.680619765404089</v>
      </c>
    </row>
    <row r="17" spans="1:6" ht="18" customHeight="1" x14ac:dyDescent="0.25">
      <c r="A17" s="12">
        <v>9</v>
      </c>
      <c r="B17" s="13" t="s">
        <v>19</v>
      </c>
      <c r="C17" s="12">
        <v>61</v>
      </c>
      <c r="D17" s="14">
        <v>1562.1</v>
      </c>
      <c r="E17" s="14">
        <v>3310.18</v>
      </c>
      <c r="F17" s="15">
        <f t="shared" si="1"/>
        <v>211.90576787657642</v>
      </c>
    </row>
    <row r="18" spans="1:6" ht="18" customHeight="1" x14ac:dyDescent="0.25">
      <c r="A18" s="12">
        <v>10</v>
      </c>
      <c r="B18" s="13" t="s">
        <v>20</v>
      </c>
      <c r="C18" s="12">
        <v>298</v>
      </c>
      <c r="D18" s="14">
        <v>22861.439999999999</v>
      </c>
      <c r="E18" s="14">
        <v>11365.07</v>
      </c>
      <c r="F18" s="15">
        <f t="shared" si="1"/>
        <v>49.712835236975451</v>
      </c>
    </row>
    <row r="19" spans="1:6" ht="18" customHeight="1" x14ac:dyDescent="0.25">
      <c r="A19" s="12">
        <v>11</v>
      </c>
      <c r="B19" s="13" t="s">
        <v>21</v>
      </c>
      <c r="C19" s="12">
        <v>61</v>
      </c>
      <c r="D19" s="14">
        <v>3968.79</v>
      </c>
      <c r="E19" s="14">
        <v>1783.78</v>
      </c>
      <c r="F19" s="15">
        <f t="shared" si="1"/>
        <v>44.945184804436614</v>
      </c>
    </row>
    <row r="20" spans="1:6" ht="18" customHeight="1" x14ac:dyDescent="0.25">
      <c r="A20" s="12">
        <v>12</v>
      </c>
      <c r="B20" s="13" t="s">
        <v>22</v>
      </c>
      <c r="C20" s="12">
        <v>21</v>
      </c>
      <c r="D20" s="14">
        <v>686</v>
      </c>
      <c r="E20" s="14">
        <v>357.1</v>
      </c>
      <c r="F20" s="15">
        <f t="shared" si="1"/>
        <v>52.055393586005835</v>
      </c>
    </row>
    <row r="21" spans="1:6" ht="18" customHeight="1" x14ac:dyDescent="0.25">
      <c r="A21" s="12" t="s">
        <v>16</v>
      </c>
      <c r="B21" s="13" t="s">
        <v>23</v>
      </c>
      <c r="C21" s="12">
        <f>SUM(C8:C20)</f>
        <v>4065</v>
      </c>
      <c r="D21" s="14">
        <f>SUM(D8:D20)</f>
        <v>406445.44999999995</v>
      </c>
      <c r="E21" s="14">
        <f>SUM(E8:E20)</f>
        <v>181778.8</v>
      </c>
      <c r="F21" s="15">
        <f t="shared" si="1"/>
        <v>44.72403369259024</v>
      </c>
    </row>
    <row r="22" spans="1:6" ht="18" customHeight="1" x14ac:dyDescent="0.25">
      <c r="A22" s="12"/>
      <c r="B22" s="13" t="s">
        <v>24</v>
      </c>
      <c r="C22" s="12"/>
      <c r="D22" s="14"/>
      <c r="E22" s="14"/>
      <c r="F22" s="16"/>
    </row>
    <row r="23" spans="1:6" ht="18" customHeight="1" x14ac:dyDescent="0.25">
      <c r="A23" s="12">
        <v>13</v>
      </c>
      <c r="B23" s="13" t="s">
        <v>25</v>
      </c>
      <c r="C23" s="12">
        <v>150</v>
      </c>
      <c r="D23" s="14">
        <v>16138.31</v>
      </c>
      <c r="E23" s="14">
        <v>11886.79</v>
      </c>
      <c r="F23" s="15">
        <f t="shared" ref="F23:F39" si="2">(E23/D23)*100</f>
        <v>73.655729751132554</v>
      </c>
    </row>
    <row r="24" spans="1:6" ht="18" customHeight="1" x14ac:dyDescent="0.25">
      <c r="A24" s="12">
        <v>14</v>
      </c>
      <c r="B24" s="13" t="s">
        <v>26</v>
      </c>
      <c r="C24" s="12">
        <v>676</v>
      </c>
      <c r="D24" s="14">
        <v>5117.47</v>
      </c>
      <c r="E24" s="14">
        <v>9686.48</v>
      </c>
      <c r="F24" s="15">
        <f t="shared" si="2"/>
        <v>189.28259471965637</v>
      </c>
    </row>
    <row r="25" spans="1:6" ht="18" customHeight="1" x14ac:dyDescent="0.25">
      <c r="A25" s="12">
        <v>15</v>
      </c>
      <c r="B25" s="13" t="s">
        <v>27</v>
      </c>
      <c r="C25" s="12">
        <v>11</v>
      </c>
      <c r="D25" s="14">
        <v>801.74</v>
      </c>
      <c r="E25" s="14">
        <v>572.01</v>
      </c>
      <c r="F25" s="15">
        <f t="shared" si="2"/>
        <v>71.346072292763239</v>
      </c>
    </row>
    <row r="26" spans="1:6" ht="18" customHeight="1" x14ac:dyDescent="0.25">
      <c r="A26" s="12">
        <v>16</v>
      </c>
      <c r="B26" s="13" t="s">
        <v>28</v>
      </c>
      <c r="C26" s="12">
        <v>196</v>
      </c>
      <c r="D26" s="14">
        <v>24765.84</v>
      </c>
      <c r="E26" s="14">
        <v>23575.41</v>
      </c>
      <c r="F26" s="15">
        <f t="shared" si="2"/>
        <v>95.193258132976709</v>
      </c>
    </row>
    <row r="27" spans="1:6" ht="18" customHeight="1" x14ac:dyDescent="0.25">
      <c r="A27" s="12">
        <v>17</v>
      </c>
      <c r="B27" s="13" t="s">
        <v>29</v>
      </c>
      <c r="C27" s="12">
        <v>154</v>
      </c>
      <c r="D27" s="14">
        <v>17888.13</v>
      </c>
      <c r="E27" s="14">
        <v>17501.16</v>
      </c>
      <c r="F27" s="15">
        <f t="shared" si="2"/>
        <v>97.836721893233104</v>
      </c>
    </row>
    <row r="28" spans="1:6" ht="18" customHeight="1" x14ac:dyDescent="0.25">
      <c r="A28" s="12">
        <v>18</v>
      </c>
      <c r="B28" s="13" t="s">
        <v>30</v>
      </c>
      <c r="C28" s="12">
        <v>76</v>
      </c>
      <c r="D28" s="14">
        <v>6620.8</v>
      </c>
      <c r="E28" s="14">
        <v>2795.07</v>
      </c>
      <c r="F28" s="15">
        <f t="shared" si="2"/>
        <v>42.216499516674723</v>
      </c>
    </row>
    <row r="29" spans="1:6" ht="18" customHeight="1" x14ac:dyDescent="0.25">
      <c r="A29" s="12">
        <v>19</v>
      </c>
      <c r="B29" s="13" t="s">
        <v>31</v>
      </c>
      <c r="C29" s="12">
        <v>58</v>
      </c>
      <c r="D29" s="14">
        <v>4513.05</v>
      </c>
      <c r="E29" s="14">
        <v>9937.01</v>
      </c>
      <c r="F29" s="15">
        <f t="shared" si="2"/>
        <v>220.18391110224792</v>
      </c>
    </row>
    <row r="30" spans="1:6" ht="18" customHeight="1" x14ac:dyDescent="0.25">
      <c r="A30" s="12">
        <v>20</v>
      </c>
      <c r="B30" s="13" t="s">
        <v>32</v>
      </c>
      <c r="C30" s="12">
        <v>1</v>
      </c>
      <c r="D30" s="14">
        <v>167.44</v>
      </c>
      <c r="E30" s="14">
        <v>30.29</v>
      </c>
      <c r="F30" s="15">
        <f t="shared" si="2"/>
        <v>18.090062111801242</v>
      </c>
    </row>
    <row r="31" spans="1:6" ht="18" customHeight="1" x14ac:dyDescent="0.25">
      <c r="A31" s="12">
        <v>21</v>
      </c>
      <c r="B31" s="13" t="s">
        <v>33</v>
      </c>
      <c r="C31" s="12">
        <v>1</v>
      </c>
      <c r="D31" s="14">
        <v>34.44</v>
      </c>
      <c r="E31" s="14">
        <v>22.88</v>
      </c>
      <c r="F31" s="15">
        <f t="shared" si="2"/>
        <v>66.434378629500586</v>
      </c>
    </row>
    <row r="32" spans="1:6" ht="18" customHeight="1" x14ac:dyDescent="0.25">
      <c r="A32" s="12">
        <v>22</v>
      </c>
      <c r="B32" s="13" t="s">
        <v>34</v>
      </c>
      <c r="C32" s="12">
        <v>28</v>
      </c>
      <c r="D32" s="14">
        <v>2059.35</v>
      </c>
      <c r="E32" s="14">
        <v>2706.75</v>
      </c>
      <c r="F32" s="15">
        <f t="shared" si="2"/>
        <v>131.43710394056379</v>
      </c>
    </row>
    <row r="33" spans="1:6" ht="18" customHeight="1" x14ac:dyDescent="0.25">
      <c r="A33" s="12">
        <v>23</v>
      </c>
      <c r="B33" s="13" t="s">
        <v>35</v>
      </c>
      <c r="C33" s="12">
        <v>1</v>
      </c>
      <c r="D33" s="14">
        <v>294.94</v>
      </c>
      <c r="E33" s="14">
        <v>8.19</v>
      </c>
      <c r="F33" s="15">
        <f t="shared" si="2"/>
        <v>2.7768359666372819</v>
      </c>
    </row>
    <row r="34" spans="1:6" ht="18" customHeight="1" x14ac:dyDescent="0.25">
      <c r="A34" s="12">
        <v>24</v>
      </c>
      <c r="B34" s="13" t="s">
        <v>36</v>
      </c>
      <c r="C34" s="12">
        <v>7</v>
      </c>
      <c r="D34" s="14">
        <v>642.57000000000005</v>
      </c>
      <c r="E34" s="14">
        <v>814.6</v>
      </c>
      <c r="F34" s="15">
        <f t="shared" si="2"/>
        <v>126.77218046282894</v>
      </c>
    </row>
    <row r="35" spans="1:6" ht="18" customHeight="1" x14ac:dyDescent="0.25">
      <c r="A35" s="12">
        <v>25</v>
      </c>
      <c r="B35" s="13" t="s">
        <v>37</v>
      </c>
      <c r="C35" s="12">
        <v>1</v>
      </c>
      <c r="D35" s="14">
        <v>17.61</v>
      </c>
      <c r="E35" s="14">
        <v>15.58</v>
      </c>
      <c r="F35" s="15">
        <f t="shared" si="2"/>
        <v>88.472458830210115</v>
      </c>
    </row>
    <row r="36" spans="1:6" ht="18" customHeight="1" x14ac:dyDescent="0.25">
      <c r="A36" s="12">
        <v>26</v>
      </c>
      <c r="B36" s="13" t="s">
        <v>38</v>
      </c>
      <c r="C36" s="12">
        <v>13</v>
      </c>
      <c r="D36" s="14">
        <v>1242.27</v>
      </c>
      <c r="E36" s="14">
        <v>1211.9100000000001</v>
      </c>
      <c r="F36" s="15">
        <f t="shared" si="2"/>
        <v>97.556086841024907</v>
      </c>
    </row>
    <row r="37" spans="1:6" ht="18" customHeight="1" x14ac:dyDescent="0.25">
      <c r="A37" s="12">
        <v>27</v>
      </c>
      <c r="B37" s="13" t="s">
        <v>39</v>
      </c>
      <c r="C37" s="12">
        <v>6</v>
      </c>
      <c r="D37" s="14">
        <v>272.20999999999998</v>
      </c>
      <c r="E37" s="14">
        <v>2748.3</v>
      </c>
      <c r="F37" s="15">
        <f t="shared" si="2"/>
        <v>1009.6249219352707</v>
      </c>
    </row>
    <row r="38" spans="1:6" ht="18" customHeight="1" x14ac:dyDescent="0.25">
      <c r="A38" s="12" t="s">
        <v>16</v>
      </c>
      <c r="B38" s="13" t="s">
        <v>40</v>
      </c>
      <c r="C38" s="12">
        <f>SUM(C22:C37)</f>
        <v>1379</v>
      </c>
      <c r="D38" s="14">
        <f>SUM(D22:D37)</f>
        <v>80576.170000000042</v>
      </c>
      <c r="E38" s="14">
        <f>SUM(E22:E37)</f>
        <v>83512.430000000022</v>
      </c>
      <c r="F38" s="15">
        <f t="shared" si="2"/>
        <v>103.64407988118569</v>
      </c>
    </row>
    <row r="39" spans="1:6" ht="18" customHeight="1" x14ac:dyDescent="0.25">
      <c r="A39" s="12" t="s">
        <v>16</v>
      </c>
      <c r="B39" s="13" t="s">
        <v>41</v>
      </c>
      <c r="C39" s="12">
        <f>SUM(C21,C38)</f>
        <v>5444</v>
      </c>
      <c r="D39" s="14">
        <f>SUM(D21,D38)</f>
        <v>487021.62</v>
      </c>
      <c r="E39" s="14">
        <f>SUM(E21,E38)</f>
        <v>265291.23</v>
      </c>
      <c r="F39" s="15">
        <f t="shared" si="2"/>
        <v>54.472166964579515</v>
      </c>
    </row>
    <row r="40" spans="1:6" ht="18" customHeight="1" x14ac:dyDescent="0.25">
      <c r="A40" s="12"/>
      <c r="B40" s="13" t="s">
        <v>42</v>
      </c>
      <c r="C40" s="12"/>
      <c r="D40" s="14"/>
      <c r="E40" s="14"/>
      <c r="F40" s="16"/>
    </row>
    <row r="41" spans="1:6" ht="18" customHeight="1" x14ac:dyDescent="0.25">
      <c r="A41" s="12">
        <v>28</v>
      </c>
      <c r="B41" s="13" t="s">
        <v>43</v>
      </c>
      <c r="C41" s="12">
        <v>303</v>
      </c>
      <c r="D41" s="14">
        <v>6430.17</v>
      </c>
      <c r="E41" s="14">
        <v>5734.07</v>
      </c>
      <c r="F41" s="15">
        <f>(E41/D41)*100</f>
        <v>89.17446972630583</v>
      </c>
    </row>
    <row r="42" spans="1:6" ht="18" customHeight="1" x14ac:dyDescent="0.25">
      <c r="A42" s="12" t="s">
        <v>16</v>
      </c>
      <c r="B42" s="13" t="s">
        <v>60</v>
      </c>
      <c r="C42" s="12">
        <f>SUM(C40:C41)</f>
        <v>303</v>
      </c>
      <c r="D42" s="14">
        <f>SUM(D40:D41)</f>
        <v>6430.17</v>
      </c>
      <c r="E42" s="14">
        <f>SUM(E40:E41)</f>
        <v>5734.07</v>
      </c>
      <c r="F42" s="15">
        <f>(E42/D42)*100</f>
        <v>89.17446972630583</v>
      </c>
    </row>
    <row r="43" spans="1:6" ht="18" customHeight="1" x14ac:dyDescent="0.25">
      <c r="A43" s="12"/>
      <c r="B43" s="13" t="s">
        <v>44</v>
      </c>
      <c r="C43" s="12"/>
      <c r="D43" s="14"/>
      <c r="E43" s="14"/>
      <c r="F43" s="16"/>
    </row>
    <row r="44" spans="1:6" ht="18" customHeight="1" x14ac:dyDescent="0.25">
      <c r="A44" s="12">
        <v>29</v>
      </c>
      <c r="B44" s="13" t="s">
        <v>45</v>
      </c>
      <c r="C44" s="12">
        <v>1078</v>
      </c>
      <c r="D44" s="14">
        <v>26010.14</v>
      </c>
      <c r="E44" s="14">
        <v>12912.16</v>
      </c>
      <c r="F44" s="15">
        <f>(E44/D44)*100</f>
        <v>49.642793156822684</v>
      </c>
    </row>
    <row r="45" spans="1:6" ht="18" customHeight="1" x14ac:dyDescent="0.25">
      <c r="A45" s="12">
        <v>30</v>
      </c>
      <c r="B45" s="13" t="s">
        <v>46</v>
      </c>
      <c r="C45" s="12">
        <v>1026</v>
      </c>
      <c r="D45" s="14">
        <v>19609.98</v>
      </c>
      <c r="E45" s="14">
        <v>14997.27</v>
      </c>
      <c r="F45" s="15">
        <f>(E45/D45)*100</f>
        <v>76.47774245562718</v>
      </c>
    </row>
    <row r="46" spans="1:6" ht="18" customHeight="1" x14ac:dyDescent="0.25">
      <c r="A46" s="12" t="s">
        <v>16</v>
      </c>
      <c r="B46" s="13" t="s">
        <v>47</v>
      </c>
      <c r="C46" s="12">
        <f>SUM(C43:C45)</f>
        <v>2104</v>
      </c>
      <c r="D46" s="14">
        <f>SUM(D43:D45)</f>
        <v>45620.119999999995</v>
      </c>
      <c r="E46" s="14">
        <f>SUM(E43:E45)</f>
        <v>27909.43</v>
      </c>
      <c r="F46" s="15">
        <f>(E46/D46)*100</f>
        <v>61.177896945470557</v>
      </c>
    </row>
    <row r="47" spans="1:6" ht="18" customHeight="1" x14ac:dyDescent="0.25">
      <c r="A47" s="12"/>
      <c r="B47" s="13" t="s">
        <v>48</v>
      </c>
      <c r="C47" s="12"/>
      <c r="D47" s="14"/>
      <c r="E47" s="14"/>
      <c r="F47" s="16"/>
    </row>
    <row r="48" spans="1:6" ht="18" customHeight="1" x14ac:dyDescent="0.25">
      <c r="A48" s="12">
        <v>31</v>
      </c>
      <c r="B48" s="13" t="s">
        <v>49</v>
      </c>
      <c r="C48" s="12">
        <v>22</v>
      </c>
      <c r="D48" s="14">
        <v>412.07</v>
      </c>
      <c r="E48" s="14">
        <v>1067.78</v>
      </c>
      <c r="F48" s="15">
        <f t="shared" ref="F48:F54" si="3">(E48/D48)*100</f>
        <v>259.1258766714393</v>
      </c>
    </row>
    <row r="49" spans="1:6" ht="18" customHeight="1" x14ac:dyDescent="0.25">
      <c r="A49" s="12">
        <v>32</v>
      </c>
      <c r="B49" s="13" t="s">
        <v>50</v>
      </c>
      <c r="C49" s="12">
        <v>53</v>
      </c>
      <c r="D49" s="14">
        <v>890.25</v>
      </c>
      <c r="E49" s="14">
        <v>1908.52</v>
      </c>
      <c r="F49" s="15">
        <f t="shared" si="3"/>
        <v>214.38023027239538</v>
      </c>
    </row>
    <row r="50" spans="1:6" ht="18" customHeight="1" x14ac:dyDescent="0.25">
      <c r="A50" s="12">
        <v>33</v>
      </c>
      <c r="B50" s="13" t="s">
        <v>51</v>
      </c>
      <c r="C50" s="12">
        <v>250</v>
      </c>
      <c r="D50" s="14">
        <v>912.48</v>
      </c>
      <c r="E50" s="14">
        <v>5036.82</v>
      </c>
      <c r="F50" s="15">
        <f t="shared" si="3"/>
        <v>551.99237243556013</v>
      </c>
    </row>
    <row r="51" spans="1:6" ht="18" customHeight="1" x14ac:dyDescent="0.25">
      <c r="A51" s="12">
        <v>34</v>
      </c>
      <c r="B51" s="13" t="s">
        <v>52</v>
      </c>
      <c r="C51" s="12">
        <v>11</v>
      </c>
      <c r="D51" s="14">
        <v>127.72</v>
      </c>
      <c r="E51" s="14">
        <v>294.62</v>
      </c>
      <c r="F51" s="15">
        <f t="shared" si="3"/>
        <v>230.67647979956155</v>
      </c>
    </row>
    <row r="52" spans="1:6" ht="18" customHeight="1" x14ac:dyDescent="0.25">
      <c r="A52" s="12">
        <v>35</v>
      </c>
      <c r="B52" s="13" t="s">
        <v>53</v>
      </c>
      <c r="C52" s="12">
        <v>26</v>
      </c>
      <c r="D52" s="14">
        <v>0.01</v>
      </c>
      <c r="E52" s="14">
        <v>615.53</v>
      </c>
      <c r="F52" s="15">
        <f t="shared" si="3"/>
        <v>6155299.9999999991</v>
      </c>
    </row>
    <row r="53" spans="1:6" ht="18" customHeight="1" x14ac:dyDescent="0.25">
      <c r="A53" s="12" t="s">
        <v>16</v>
      </c>
      <c r="B53" s="13" t="s">
        <v>54</v>
      </c>
      <c r="C53" s="12">
        <f>SUM(C47:C52)</f>
        <v>362</v>
      </c>
      <c r="D53" s="14">
        <f>SUM(D47:D52)</f>
        <v>2342.5300000000002</v>
      </c>
      <c r="E53" s="14">
        <f>SUM(E47:E52)</f>
        <v>8923.27</v>
      </c>
      <c r="F53" s="15">
        <f t="shared" si="3"/>
        <v>380.92447055107084</v>
      </c>
    </row>
    <row r="54" spans="1:6" ht="18" customHeight="1" x14ac:dyDescent="0.25">
      <c r="A54" s="18" t="s">
        <v>57</v>
      </c>
      <c r="B54" s="19"/>
      <c r="C54" s="12">
        <f>SUM(C39,C42,C46,C53)</f>
        <v>8213</v>
      </c>
      <c r="D54" s="14">
        <f>SUM(D39,D42,D46,D53)</f>
        <v>541414.43999999994</v>
      </c>
      <c r="E54" s="14">
        <f>SUM(E39,E42,E46,E53)</f>
        <v>307858</v>
      </c>
      <c r="F54" s="15">
        <f t="shared" si="3"/>
        <v>56.861800730693481</v>
      </c>
    </row>
    <row r="55" spans="1:6" ht="18" customHeight="1" x14ac:dyDescent="0.25">
      <c r="A55" s="20" t="s">
        <v>58</v>
      </c>
      <c r="B55" s="20"/>
      <c r="C55" s="10"/>
      <c r="D55" s="10"/>
      <c r="E55" s="14">
        <v>9362.1200000000008</v>
      </c>
      <c r="F55" s="11"/>
    </row>
    <row r="56" spans="1:6" ht="18" customHeight="1" x14ac:dyDescent="0.25">
      <c r="A56" s="18" t="s">
        <v>59</v>
      </c>
      <c r="B56" s="19"/>
      <c r="C56" s="12">
        <v>8213</v>
      </c>
      <c r="D56" s="14">
        <v>541414.43999999994</v>
      </c>
      <c r="E56" s="14">
        <f>E54+E55</f>
        <v>317220.12</v>
      </c>
      <c r="F56" s="16">
        <f>E56/D56*100</f>
        <v>58.590997314367911</v>
      </c>
    </row>
  </sheetData>
  <mergeCells count="13">
    <mergeCell ref="A56:B56"/>
    <mergeCell ref="A55:B55"/>
    <mergeCell ref="A54:B54"/>
    <mergeCell ref="A1:F1"/>
    <mergeCell ref="A2:F2"/>
    <mergeCell ref="A3:F3"/>
    <mergeCell ref="A4:F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scale="74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B2B4A-A7D9-458E-AC63-E1505C71C791}">
  <dimension ref="A1:F41"/>
  <sheetViews>
    <sheetView workbookViewId="0">
      <selection activeCell="A9" sqref="A9:XFD9"/>
    </sheetView>
  </sheetViews>
  <sheetFormatPr defaultRowHeight="15" x14ac:dyDescent="0.25"/>
  <cols>
    <col min="1" max="1" width="7.42578125" style="1" bestFit="1" customWidth="1"/>
    <col min="2" max="2" width="32" style="2" bestFit="1" customWidth="1"/>
    <col min="3" max="3" width="17.7109375" style="1" customWidth="1"/>
    <col min="4" max="5" width="17.7109375" style="8" customWidth="1"/>
    <col min="6" max="6" width="17.7109375" style="3" customWidth="1"/>
  </cols>
  <sheetData>
    <row r="1" spans="1:6" ht="15.75" x14ac:dyDescent="0.25">
      <c r="A1" s="21" t="s">
        <v>0</v>
      </c>
      <c r="B1" s="21"/>
      <c r="C1" s="21"/>
      <c r="D1" s="21"/>
      <c r="E1" s="21"/>
      <c r="F1" s="21"/>
    </row>
    <row r="2" spans="1:6" ht="15.75" x14ac:dyDescent="0.25">
      <c r="A2" s="22" t="s">
        <v>55</v>
      </c>
      <c r="B2" s="22"/>
      <c r="C2" s="22"/>
      <c r="D2" s="22"/>
      <c r="E2" s="22"/>
      <c r="F2" s="22"/>
    </row>
    <row r="3" spans="1:6" ht="15.75" x14ac:dyDescent="0.25">
      <c r="A3" s="22" t="s">
        <v>56</v>
      </c>
      <c r="B3" s="22"/>
      <c r="C3" s="22"/>
      <c r="D3" s="22"/>
      <c r="E3" s="22"/>
      <c r="F3" s="22"/>
    </row>
    <row r="4" spans="1:6" ht="15.75" x14ac:dyDescent="0.25">
      <c r="A4" s="23" t="s">
        <v>1</v>
      </c>
      <c r="B4" s="23"/>
      <c r="C4" s="23"/>
      <c r="D4" s="23"/>
      <c r="E4" s="23"/>
      <c r="F4" s="23"/>
    </row>
    <row r="5" spans="1:6" x14ac:dyDescent="0.25">
      <c r="A5" s="24" t="s">
        <v>2</v>
      </c>
      <c r="B5" s="24" t="s">
        <v>3</v>
      </c>
      <c r="C5" s="25" t="s">
        <v>4</v>
      </c>
      <c r="D5" s="26" t="s">
        <v>5</v>
      </c>
      <c r="E5" s="26" t="s">
        <v>6</v>
      </c>
      <c r="F5" s="27" t="s">
        <v>7</v>
      </c>
    </row>
    <row r="6" spans="1:6" ht="32.25" customHeight="1" x14ac:dyDescent="0.25">
      <c r="A6" s="24"/>
      <c r="B6" s="24"/>
      <c r="C6" s="25"/>
      <c r="D6" s="26"/>
      <c r="E6" s="26"/>
      <c r="F6" s="27"/>
    </row>
    <row r="7" spans="1:6" ht="18" customHeight="1" x14ac:dyDescent="0.25">
      <c r="A7" s="17">
        <v>23</v>
      </c>
      <c r="B7" s="13" t="s">
        <v>35</v>
      </c>
      <c r="C7" s="17">
        <v>1</v>
      </c>
      <c r="D7" s="14">
        <v>294.94</v>
      </c>
      <c r="E7" s="14">
        <v>8.19</v>
      </c>
      <c r="F7" s="15">
        <v>2.7768359666372819</v>
      </c>
    </row>
    <row r="8" spans="1:6" ht="18" customHeight="1" x14ac:dyDescent="0.25">
      <c r="A8" s="17">
        <v>20</v>
      </c>
      <c r="B8" s="13" t="s">
        <v>32</v>
      </c>
      <c r="C8" s="17">
        <v>1</v>
      </c>
      <c r="D8" s="14">
        <v>167.44</v>
      </c>
      <c r="E8" s="14">
        <v>30.29</v>
      </c>
      <c r="F8" s="15">
        <v>18.090062111801242</v>
      </c>
    </row>
    <row r="9" spans="1:6" ht="18" customHeight="1" x14ac:dyDescent="0.25">
      <c r="A9" s="17">
        <v>6</v>
      </c>
      <c r="B9" s="13" t="s">
        <v>14</v>
      </c>
      <c r="C9" s="17">
        <v>236</v>
      </c>
      <c r="D9" s="14">
        <v>15648.6</v>
      </c>
      <c r="E9" s="14">
        <v>6381.76</v>
      </c>
      <c r="F9" s="15">
        <v>40.781667369604953</v>
      </c>
    </row>
    <row r="10" spans="1:6" ht="18" customHeight="1" x14ac:dyDescent="0.25">
      <c r="A10" s="17">
        <v>5</v>
      </c>
      <c r="B10" s="13" t="s">
        <v>13</v>
      </c>
      <c r="C10" s="17">
        <v>707</v>
      </c>
      <c r="D10" s="14">
        <v>59484.32</v>
      </c>
      <c r="E10" s="14">
        <v>24449.71</v>
      </c>
      <c r="F10" s="15">
        <v>41.102781371628687</v>
      </c>
    </row>
    <row r="11" spans="1:6" ht="18" customHeight="1" x14ac:dyDescent="0.25">
      <c r="A11" s="17">
        <v>18</v>
      </c>
      <c r="B11" s="13" t="s">
        <v>30</v>
      </c>
      <c r="C11" s="17">
        <v>76</v>
      </c>
      <c r="D11" s="14">
        <v>6620.8</v>
      </c>
      <c r="E11" s="14">
        <v>2795.07</v>
      </c>
      <c r="F11" s="15">
        <v>42.216499516674723</v>
      </c>
    </row>
    <row r="12" spans="1:6" ht="18" customHeight="1" x14ac:dyDescent="0.25">
      <c r="A12" s="17">
        <v>1</v>
      </c>
      <c r="B12" s="13" t="s">
        <v>9</v>
      </c>
      <c r="C12" s="17">
        <v>1033</v>
      </c>
      <c r="D12" s="14">
        <v>170654.93</v>
      </c>
      <c r="E12" s="14">
        <v>73616.5</v>
      </c>
      <c r="F12" s="15">
        <v>43.137634523655429</v>
      </c>
    </row>
    <row r="13" spans="1:6" ht="18" customHeight="1" x14ac:dyDescent="0.25">
      <c r="A13" s="17">
        <v>8</v>
      </c>
      <c r="B13" s="13" t="s">
        <v>18</v>
      </c>
      <c r="C13" s="17">
        <v>349</v>
      </c>
      <c r="D13" s="14">
        <v>29763.52</v>
      </c>
      <c r="E13" s="14">
        <v>13000.89</v>
      </c>
      <c r="F13" s="15">
        <v>43.680619765404089</v>
      </c>
    </row>
    <row r="14" spans="1:6" ht="18" customHeight="1" x14ac:dyDescent="0.25">
      <c r="A14" s="17">
        <v>7</v>
      </c>
      <c r="B14" s="13" t="s">
        <v>15</v>
      </c>
      <c r="C14" s="17">
        <v>242</v>
      </c>
      <c r="D14" s="14">
        <v>12708.83</v>
      </c>
      <c r="E14" s="14">
        <v>5570.84</v>
      </c>
      <c r="F14" s="15">
        <v>43.834404898011861</v>
      </c>
    </row>
    <row r="15" spans="1:6" ht="18" customHeight="1" x14ac:dyDescent="0.25">
      <c r="A15" s="17">
        <v>4</v>
      </c>
      <c r="B15" s="13" t="s">
        <v>12</v>
      </c>
      <c r="C15" s="17">
        <v>428</v>
      </c>
      <c r="D15" s="14">
        <v>28152.26</v>
      </c>
      <c r="E15" s="14">
        <v>12443.14</v>
      </c>
      <c r="F15" s="15">
        <v>44.19943549825129</v>
      </c>
    </row>
    <row r="16" spans="1:6" ht="18" customHeight="1" x14ac:dyDescent="0.25">
      <c r="A16" s="17">
        <v>11</v>
      </c>
      <c r="B16" s="13" t="s">
        <v>21</v>
      </c>
      <c r="C16" s="17">
        <v>61</v>
      </c>
      <c r="D16" s="14">
        <v>3968.79</v>
      </c>
      <c r="E16" s="14">
        <v>1783.78</v>
      </c>
      <c r="F16" s="15">
        <v>44.945184804436614</v>
      </c>
    </row>
    <row r="17" spans="1:6" ht="18" customHeight="1" x14ac:dyDescent="0.25">
      <c r="A17" s="17">
        <v>3</v>
      </c>
      <c r="B17" s="13" t="s">
        <v>11</v>
      </c>
      <c r="C17" s="17">
        <v>326</v>
      </c>
      <c r="D17" s="14">
        <v>36231.230000000003</v>
      </c>
      <c r="E17" s="14">
        <v>16636.599999999999</v>
      </c>
      <c r="F17" s="15">
        <v>45.917844908936289</v>
      </c>
    </row>
    <row r="18" spans="1:6" ht="18" customHeight="1" x14ac:dyDescent="0.25">
      <c r="A18" s="17">
        <v>29</v>
      </c>
      <c r="B18" s="13" t="s">
        <v>45</v>
      </c>
      <c r="C18" s="17">
        <v>1078</v>
      </c>
      <c r="D18" s="14">
        <v>26010.14</v>
      </c>
      <c r="E18" s="14">
        <v>12912.16</v>
      </c>
      <c r="F18" s="15">
        <v>49.642793156822684</v>
      </c>
    </row>
    <row r="19" spans="1:6" ht="18" customHeight="1" x14ac:dyDescent="0.25">
      <c r="A19" s="17">
        <v>10</v>
      </c>
      <c r="B19" s="13" t="s">
        <v>20</v>
      </c>
      <c r="C19" s="17">
        <v>298</v>
      </c>
      <c r="D19" s="14">
        <v>22861.439999999999</v>
      </c>
      <c r="E19" s="14">
        <v>11365.07</v>
      </c>
      <c r="F19" s="15">
        <v>49.712835236975451</v>
      </c>
    </row>
    <row r="20" spans="1:6" ht="18" customHeight="1" x14ac:dyDescent="0.25">
      <c r="A20" s="17">
        <v>2</v>
      </c>
      <c r="B20" s="13" t="s">
        <v>10</v>
      </c>
      <c r="C20" s="17">
        <v>303</v>
      </c>
      <c r="D20" s="14">
        <v>24723.43</v>
      </c>
      <c r="E20" s="14">
        <v>12863.23</v>
      </c>
      <c r="F20" s="15">
        <v>52.028500899753794</v>
      </c>
    </row>
    <row r="21" spans="1:6" ht="18" customHeight="1" x14ac:dyDescent="0.25">
      <c r="A21" s="17">
        <v>12</v>
      </c>
      <c r="B21" s="13" t="s">
        <v>22</v>
      </c>
      <c r="C21" s="17">
        <v>21</v>
      </c>
      <c r="D21" s="14">
        <v>686</v>
      </c>
      <c r="E21" s="14">
        <v>357.1</v>
      </c>
      <c r="F21" s="15">
        <v>52.055393586005835</v>
      </c>
    </row>
    <row r="22" spans="1:6" ht="18" customHeight="1" x14ac:dyDescent="0.25">
      <c r="A22" s="17">
        <v>21</v>
      </c>
      <c r="B22" s="13" t="s">
        <v>33</v>
      </c>
      <c r="C22" s="17">
        <v>1</v>
      </c>
      <c r="D22" s="14">
        <v>34.44</v>
      </c>
      <c r="E22" s="14">
        <v>22.88</v>
      </c>
      <c r="F22" s="15">
        <v>66.434378629500586</v>
      </c>
    </row>
    <row r="23" spans="1:6" ht="18" customHeight="1" x14ac:dyDescent="0.25">
      <c r="A23" s="17">
        <v>15</v>
      </c>
      <c r="B23" s="13" t="s">
        <v>27</v>
      </c>
      <c r="C23" s="17">
        <v>11</v>
      </c>
      <c r="D23" s="14">
        <v>801.74</v>
      </c>
      <c r="E23" s="14">
        <v>572.01</v>
      </c>
      <c r="F23" s="15">
        <v>71.346072292763239</v>
      </c>
    </row>
    <row r="24" spans="1:6" ht="18" customHeight="1" x14ac:dyDescent="0.25">
      <c r="A24" s="17">
        <v>13</v>
      </c>
      <c r="B24" s="13" t="s">
        <v>25</v>
      </c>
      <c r="C24" s="17">
        <v>150</v>
      </c>
      <c r="D24" s="14">
        <v>16138.31</v>
      </c>
      <c r="E24" s="14">
        <v>11886.79</v>
      </c>
      <c r="F24" s="15">
        <v>73.655729751132554</v>
      </c>
    </row>
    <row r="25" spans="1:6" ht="18" customHeight="1" x14ac:dyDescent="0.25">
      <c r="A25" s="17">
        <v>30</v>
      </c>
      <c r="B25" s="13" t="s">
        <v>46</v>
      </c>
      <c r="C25" s="17">
        <v>1026</v>
      </c>
      <c r="D25" s="14">
        <v>19609.98</v>
      </c>
      <c r="E25" s="14">
        <v>14997.27</v>
      </c>
      <c r="F25" s="15">
        <v>76.47774245562718</v>
      </c>
    </row>
    <row r="26" spans="1:6" ht="18" customHeight="1" x14ac:dyDescent="0.25">
      <c r="A26" s="17">
        <v>25</v>
      </c>
      <c r="B26" s="13" t="s">
        <v>37</v>
      </c>
      <c r="C26" s="17">
        <v>1</v>
      </c>
      <c r="D26" s="14">
        <v>17.61</v>
      </c>
      <c r="E26" s="14">
        <v>15.58</v>
      </c>
      <c r="F26" s="15">
        <v>88.472458830210115</v>
      </c>
    </row>
    <row r="27" spans="1:6" ht="18" customHeight="1" x14ac:dyDescent="0.25">
      <c r="A27" s="17">
        <v>28</v>
      </c>
      <c r="B27" s="13" t="s">
        <v>43</v>
      </c>
      <c r="C27" s="17">
        <v>303</v>
      </c>
      <c r="D27" s="14">
        <v>6430.17</v>
      </c>
      <c r="E27" s="14">
        <v>5734.07</v>
      </c>
      <c r="F27" s="15">
        <v>89.17446972630583</v>
      </c>
    </row>
    <row r="28" spans="1:6" ht="18" customHeight="1" x14ac:dyDescent="0.25">
      <c r="A28" s="17">
        <v>16</v>
      </c>
      <c r="B28" s="13" t="s">
        <v>28</v>
      </c>
      <c r="C28" s="17">
        <v>196</v>
      </c>
      <c r="D28" s="14">
        <v>24765.84</v>
      </c>
      <c r="E28" s="14">
        <v>23575.41</v>
      </c>
      <c r="F28" s="15">
        <v>95.193258132976709</v>
      </c>
    </row>
    <row r="29" spans="1:6" ht="18" customHeight="1" x14ac:dyDescent="0.25">
      <c r="A29" s="17">
        <v>26</v>
      </c>
      <c r="B29" s="13" t="s">
        <v>38</v>
      </c>
      <c r="C29" s="17">
        <v>13</v>
      </c>
      <c r="D29" s="14">
        <v>1242.27</v>
      </c>
      <c r="E29" s="14">
        <v>1211.9100000000001</v>
      </c>
      <c r="F29" s="15">
        <v>97.556086841024907</v>
      </c>
    </row>
    <row r="30" spans="1:6" ht="18" customHeight="1" x14ac:dyDescent="0.25">
      <c r="A30" s="17">
        <v>17</v>
      </c>
      <c r="B30" s="13" t="s">
        <v>29</v>
      </c>
      <c r="C30" s="17">
        <v>154</v>
      </c>
      <c r="D30" s="14">
        <v>17888.13</v>
      </c>
      <c r="E30" s="14">
        <v>17501.16</v>
      </c>
      <c r="F30" s="15">
        <v>97.836721893233104</v>
      </c>
    </row>
    <row r="31" spans="1:6" ht="18" customHeight="1" x14ac:dyDescent="0.25">
      <c r="A31" s="17">
        <v>24</v>
      </c>
      <c r="B31" s="13" t="s">
        <v>36</v>
      </c>
      <c r="C31" s="17">
        <v>7</v>
      </c>
      <c r="D31" s="14">
        <v>642.57000000000005</v>
      </c>
      <c r="E31" s="14">
        <v>814.6</v>
      </c>
      <c r="F31" s="15">
        <v>126.77218046282894</v>
      </c>
    </row>
    <row r="32" spans="1:6" ht="18" customHeight="1" x14ac:dyDescent="0.25">
      <c r="A32" s="17">
        <v>22</v>
      </c>
      <c r="B32" s="13" t="s">
        <v>34</v>
      </c>
      <c r="C32" s="17">
        <v>28</v>
      </c>
      <c r="D32" s="14">
        <v>2059.35</v>
      </c>
      <c r="E32" s="14">
        <v>2706.75</v>
      </c>
      <c r="F32" s="15">
        <v>131.43710394056379</v>
      </c>
    </row>
    <row r="33" spans="1:6" ht="18" customHeight="1" x14ac:dyDescent="0.25">
      <c r="A33" s="17">
        <v>14</v>
      </c>
      <c r="B33" s="13" t="s">
        <v>26</v>
      </c>
      <c r="C33" s="17">
        <v>676</v>
      </c>
      <c r="D33" s="14">
        <v>5117.47</v>
      </c>
      <c r="E33" s="14">
        <v>9686.48</v>
      </c>
      <c r="F33" s="15">
        <v>189.28259471965637</v>
      </c>
    </row>
    <row r="34" spans="1:6" ht="18" customHeight="1" x14ac:dyDescent="0.25">
      <c r="A34" s="17">
        <v>9</v>
      </c>
      <c r="B34" s="13" t="s">
        <v>19</v>
      </c>
      <c r="C34" s="17">
        <v>61</v>
      </c>
      <c r="D34" s="14">
        <v>1562.1</v>
      </c>
      <c r="E34" s="14">
        <v>3310.18</v>
      </c>
      <c r="F34" s="15">
        <v>211.90576787657642</v>
      </c>
    </row>
    <row r="35" spans="1:6" ht="18" customHeight="1" x14ac:dyDescent="0.25">
      <c r="A35" s="17">
        <v>32</v>
      </c>
      <c r="B35" s="13" t="s">
        <v>50</v>
      </c>
      <c r="C35" s="17">
        <v>53</v>
      </c>
      <c r="D35" s="14">
        <v>890.25</v>
      </c>
      <c r="E35" s="14">
        <v>1908.52</v>
      </c>
      <c r="F35" s="15">
        <v>214.38023027239538</v>
      </c>
    </row>
    <row r="36" spans="1:6" ht="18" customHeight="1" x14ac:dyDescent="0.25">
      <c r="A36" s="17">
        <v>19</v>
      </c>
      <c r="B36" s="13" t="s">
        <v>31</v>
      </c>
      <c r="C36" s="17">
        <v>58</v>
      </c>
      <c r="D36" s="14">
        <v>4513.05</v>
      </c>
      <c r="E36" s="14">
        <v>9937.01</v>
      </c>
      <c r="F36" s="15">
        <v>220.18391110224792</v>
      </c>
    </row>
    <row r="37" spans="1:6" ht="18" customHeight="1" x14ac:dyDescent="0.25">
      <c r="A37" s="17">
        <v>34</v>
      </c>
      <c r="B37" s="13" t="s">
        <v>52</v>
      </c>
      <c r="C37" s="17">
        <v>11</v>
      </c>
      <c r="D37" s="14">
        <v>127.72</v>
      </c>
      <c r="E37" s="14">
        <v>294.62</v>
      </c>
      <c r="F37" s="15">
        <v>230.67647979956155</v>
      </c>
    </row>
    <row r="38" spans="1:6" ht="18" customHeight="1" x14ac:dyDescent="0.25">
      <c r="A38" s="17">
        <v>31</v>
      </c>
      <c r="B38" s="13" t="s">
        <v>49</v>
      </c>
      <c r="C38" s="17">
        <v>22</v>
      </c>
      <c r="D38" s="14">
        <v>412.07</v>
      </c>
      <c r="E38" s="14">
        <v>1067.78</v>
      </c>
      <c r="F38" s="15">
        <v>259.1258766714393</v>
      </c>
    </row>
    <row r="39" spans="1:6" ht="18" customHeight="1" x14ac:dyDescent="0.25">
      <c r="A39" s="17">
        <v>33</v>
      </c>
      <c r="B39" s="13" t="s">
        <v>51</v>
      </c>
      <c r="C39" s="17">
        <v>250</v>
      </c>
      <c r="D39" s="14">
        <v>912.48</v>
      </c>
      <c r="E39" s="14">
        <v>5036.82</v>
      </c>
      <c r="F39" s="15">
        <v>551.99237243556013</v>
      </c>
    </row>
    <row r="40" spans="1:6" ht="18" customHeight="1" x14ac:dyDescent="0.25">
      <c r="A40" s="17">
        <v>27</v>
      </c>
      <c r="B40" s="13" t="s">
        <v>39</v>
      </c>
      <c r="C40" s="17">
        <v>6</v>
      </c>
      <c r="D40" s="14">
        <v>272.20999999999998</v>
      </c>
      <c r="E40" s="14">
        <v>2748.3</v>
      </c>
      <c r="F40" s="15">
        <v>1009.6249219352707</v>
      </c>
    </row>
    <row r="41" spans="1:6" ht="18" customHeight="1" x14ac:dyDescent="0.25">
      <c r="A41" s="17">
        <v>35</v>
      </c>
      <c r="B41" s="13" t="s">
        <v>53</v>
      </c>
      <c r="C41" s="17">
        <v>26</v>
      </c>
      <c r="D41" s="14">
        <v>0.01</v>
      </c>
      <c r="E41" s="14">
        <v>615.53</v>
      </c>
      <c r="F41" s="15">
        <v>6155299.9999999991</v>
      </c>
    </row>
  </sheetData>
  <mergeCells count="10">
    <mergeCell ref="A1:F1"/>
    <mergeCell ref="A2:F2"/>
    <mergeCell ref="A3:F3"/>
    <mergeCell ref="A4:F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RAVI RAY</cp:lastModifiedBy>
  <cp:lastPrinted>2025-01-23T06:41:13Z</cp:lastPrinted>
  <dcterms:created xsi:type="dcterms:W3CDTF">2019-12-31T05:27:03Z</dcterms:created>
  <dcterms:modified xsi:type="dcterms:W3CDTF">2025-03-03T06:37:15Z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2025-01-22T09:56:02Z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eeaa57fb-9a59-4729-9826-378ef5f0c5d2</vt:lpwstr>
  </property>
  <property fmtid="{D5CDD505-2E9C-101B-9397-08002B2CF9AE}" pid="8" name="MSIP_Label_183ada4e-448b-4689-9b53-cdfe99a249d2_ContentBits">
    <vt:lpwstr>0</vt:lpwstr>
  </property>
</Properties>
</file>